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Jbesne\Documents\Julie\i Manuel\166151_NDRC_RCARE18\"/>
    </mc:Choice>
  </mc:AlternateContent>
  <bookViews>
    <workbookView xWindow="0" yWindow="0" windowWidth="15360" windowHeight="8540" tabRatio="500"/>
  </bookViews>
  <sheets>
    <sheet name="Correction Appli Cancoillotte" sheetId="3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3" l="1"/>
  <c r="E4" i="3"/>
  <c r="G4" i="3"/>
  <c r="H4" i="3"/>
  <c r="C5" i="3"/>
  <c r="E5" i="3"/>
  <c r="G5" i="3"/>
  <c r="H5" i="3"/>
  <c r="C6" i="3"/>
  <c r="E6" i="3"/>
  <c r="G6" i="3"/>
  <c r="H6" i="3"/>
  <c r="C7" i="3"/>
  <c r="E7" i="3"/>
  <c r="G7" i="3"/>
  <c r="H7" i="3"/>
  <c r="C8" i="3"/>
  <c r="E8" i="3"/>
  <c r="G8" i="3"/>
  <c r="H8" i="3"/>
  <c r="D9" i="3"/>
  <c r="E9" i="3"/>
  <c r="F9" i="3"/>
  <c r="G9" i="3"/>
  <c r="H9" i="3"/>
  <c r="C13" i="3"/>
  <c r="E13" i="3"/>
  <c r="G13" i="3"/>
  <c r="C14" i="3"/>
  <c r="E14" i="3"/>
  <c r="G14" i="3"/>
  <c r="C15" i="3"/>
  <c r="E15" i="3"/>
  <c r="G15" i="3"/>
  <c r="C16" i="3"/>
  <c r="E16" i="3"/>
  <c r="G16" i="3"/>
  <c r="C17" i="3"/>
  <c r="E17" i="3"/>
  <c r="G17" i="3"/>
  <c r="G18" i="3"/>
  <c r="C21" i="3"/>
  <c r="D21" i="3"/>
  <c r="E18" i="3"/>
  <c r="D18" i="3"/>
</calcChain>
</file>

<file path=xl/sharedStrings.xml><?xml version="1.0" encoding="utf-8"?>
<sst xmlns="http://schemas.openxmlformats.org/spreadsheetml/2006/main" count="39" uniqueCount="27">
  <si>
    <t>Prix TTC</t>
  </si>
  <si>
    <t>CA HT réalisé par le distributeur</t>
  </si>
  <si>
    <t xml:space="preserve">Marge réalisée par la marque </t>
  </si>
  <si>
    <t>Mars 200N</t>
  </si>
  <si>
    <t>TVA</t>
  </si>
  <si>
    <t>Prix HT</t>
  </si>
  <si>
    <t>Total</t>
  </si>
  <si>
    <t>Taux de marque</t>
  </si>
  <si>
    <t>Objectif CA HT de la marque</t>
  </si>
  <si>
    <t>Coût de l'animation commerciale</t>
  </si>
  <si>
    <t>Marge nette</t>
  </si>
  <si>
    <t>Nature 500 g</t>
  </si>
  <si>
    <t>Nature 250 g</t>
  </si>
  <si>
    <t>Ail 250 g</t>
  </si>
  <si>
    <t>Metton 250 g</t>
  </si>
  <si>
    <t>Vin blanc 200 g</t>
  </si>
  <si>
    <t>Quantités vendues</t>
  </si>
  <si>
    <t>Écarts de CA</t>
  </si>
  <si>
    <t>Tableau de bord</t>
  </si>
  <si>
    <t>Objectif 1 : Multiplier les ventes globales en volume par deux par rapport au mois de janvier</t>
  </si>
  <si>
    <t>En janvier, les ventes globales étaient de 766 unités. En mars, les ventes globales doivent dépasser les 1 532 unités. L’objectif est atteint puisque les ventes sont de 1 546 unités.</t>
  </si>
  <si>
    <t>Objectif 2 : Obtenir des ventes en valeur de la référence Nature 250 g de + 1 500 euros</t>
  </si>
  <si>
    <t>Objectif 3 : Enregistrer une hausse de la marge nette de 80 %</t>
  </si>
  <si>
    <t>Objectif 4 : Mettre davantage en avant la référence Ail 250 g</t>
  </si>
  <si>
    <t>La référence n’a pas été mise en avant car dix unités ont été vendues en moins par rapport au mois de janvier.</t>
  </si>
  <si>
    <t>En janvier, les ventes de cette référence étaient de 765,21 euros. Elle doit atteindre au minimum 1 500 euros. L’objectif est atteint car cette référence enregistre 1 864,85 euros de CA.</t>
  </si>
  <si>
    <t>En janvier, la marge nette atteint 2 014,96 euros. L'objectif invite donc à obtenir en mars un montant de 3 626,928 euros (2 014,96 + 1 611,968). La marge nette oblige à retrancher le coût de l’animation commerciale à la marge totale réalisée par la marque. L’objectif n’est donc pas atteint, mais de très peu.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</si>
</sst>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Times New Roman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00B050"/>
      <name val="Arial"/>
      <family val="2"/>
    </font>
    <font>
      <sz val="11"/>
      <color rgb="FF00B050"/>
      <name val="Arial"/>
      <family val="2"/>
    </font>
    <font>
      <i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right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0" fontId="3" fillId="0" borderId="0" xfId="0" applyFont="1"/>
    <xf numFmtId="2" fontId="0" fillId="0" borderId="0" xfId="0" applyNumberFormat="1"/>
    <xf numFmtId="0" fontId="6" fillId="0" borderId="0" xfId="0" applyFont="1"/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2" fontId="13" fillId="0" borderId="2" xfId="0" applyNumberFormat="1" applyFont="1" applyFill="1" applyBorder="1" applyAlignment="1">
      <alignment vertical="center" wrapText="1"/>
    </xf>
    <xf numFmtId="2" fontId="11" fillId="0" borderId="2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2" fontId="11" fillId="0" borderId="4" xfId="0" applyNumberFormat="1" applyFont="1" applyFill="1" applyBorder="1" applyAlignment="1">
      <alignment vertical="center" wrapText="1"/>
    </xf>
    <xf numFmtId="2" fontId="13" fillId="0" borderId="1" xfId="0" applyNumberFormat="1" applyFont="1" applyFill="1" applyBorder="1" applyAlignment="1">
      <alignment vertical="center" wrapText="1"/>
    </xf>
    <xf numFmtId="2" fontId="12" fillId="0" borderId="2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0" fillId="0" borderId="0" xfId="0" applyFont="1"/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2" fontId="15" fillId="0" borderId="0" xfId="0" applyNumberFormat="1" applyFont="1" applyBorder="1" applyAlignment="1">
      <alignment vertical="center" wrapText="1"/>
    </xf>
    <xf numFmtId="1" fontId="15" fillId="0" borderId="0" xfId="0" applyNumberFormat="1" applyFont="1" applyBorder="1" applyAlignment="1">
      <alignment vertical="center" wrapText="1"/>
    </xf>
    <xf numFmtId="2" fontId="11" fillId="0" borderId="0" xfId="0" applyNumberFormat="1" applyFont="1" applyBorder="1" applyAlignment="1">
      <alignment vertical="center" wrapText="1"/>
    </xf>
    <xf numFmtId="0" fontId="10" fillId="2" borderId="1" xfId="0" applyFont="1" applyFill="1" applyBorder="1"/>
    <xf numFmtId="2" fontId="10" fillId="2" borderId="1" xfId="0" applyNumberFormat="1" applyFont="1" applyFill="1" applyBorder="1"/>
    <xf numFmtId="2" fontId="10" fillId="2" borderId="0" xfId="0" applyNumberFormat="1" applyFont="1" applyFill="1"/>
    <xf numFmtId="0" fontId="8" fillId="0" borderId="0" xfId="0" applyFont="1"/>
    <xf numFmtId="0" fontId="14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vertical="center" wrapText="1"/>
    </xf>
    <xf numFmtId="4" fontId="13" fillId="0" borderId="2" xfId="0" applyNumberFormat="1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vertical="center" wrapText="1"/>
    </xf>
    <xf numFmtId="4" fontId="12" fillId="0" borderId="2" xfId="0" applyNumberFormat="1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vertical="center" wrapText="1"/>
    </xf>
    <xf numFmtId="4" fontId="10" fillId="0" borderId="4" xfId="0" applyNumberFormat="1" applyFont="1" applyFill="1" applyBorder="1" applyAlignment="1">
      <alignment vertical="center" wrapText="1"/>
    </xf>
    <xf numFmtId="4" fontId="11" fillId="0" borderId="4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horizontal="justify" vertical="center"/>
    </xf>
    <xf numFmtId="0" fontId="0" fillId="0" borderId="0" xfId="0" applyAlignment="1"/>
    <xf numFmtId="0" fontId="17" fillId="0" borderId="0" xfId="0" applyFont="1" applyAlignment="1">
      <alignment horizontal="justify"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164" fontId="0" fillId="0" borderId="0" xfId="0" applyNumberFormat="1"/>
    <xf numFmtId="0" fontId="18" fillId="0" borderId="2" xfId="0" applyFont="1" applyFill="1" applyBorder="1" applyAlignment="1">
      <alignment horizontal="center" vertical="center" wrapText="1"/>
    </xf>
  </cellXfs>
  <cellStyles count="16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abSelected="1" topLeftCell="A9" zoomScale="55" zoomScaleNormal="55" zoomScalePageLayoutView="150" workbookViewId="0">
      <selection activeCell="C21" sqref="C21"/>
    </sheetView>
  </sheetViews>
  <sheetFormatPr baseColWidth="10" defaultRowHeight="15.5" x14ac:dyDescent="0.35"/>
  <cols>
    <col min="1" max="1" width="15.58203125" customWidth="1"/>
    <col min="3" max="4" width="11.83203125" customWidth="1"/>
    <col min="5" max="5" width="16.58203125" customWidth="1"/>
    <col min="6" max="6" width="13.9140625" customWidth="1"/>
    <col min="7" max="7" width="13.1640625" customWidth="1"/>
    <col min="8" max="8" width="12.58203125" customWidth="1"/>
    <col min="9" max="9" width="15.6640625" customWidth="1"/>
    <col min="10" max="10" width="15.1640625" customWidth="1"/>
    <col min="11" max="11" width="8.08203125" customWidth="1"/>
  </cols>
  <sheetData>
    <row r="2" spans="1:11" ht="16" thickBot="1" x14ac:dyDescent="0.4">
      <c r="A2" s="6" t="s">
        <v>18</v>
      </c>
    </row>
    <row r="3" spans="1:11" ht="45" customHeight="1" thickBot="1" x14ac:dyDescent="0.4">
      <c r="A3" s="7"/>
      <c r="B3" s="8" t="s">
        <v>0</v>
      </c>
      <c r="C3" s="10" t="s">
        <v>5</v>
      </c>
      <c r="D3" s="9" t="s">
        <v>16</v>
      </c>
      <c r="E3" s="8" t="s">
        <v>1</v>
      </c>
      <c r="F3" s="8" t="s">
        <v>8</v>
      </c>
      <c r="G3" s="8" t="s">
        <v>2</v>
      </c>
      <c r="H3" s="10" t="s">
        <v>17</v>
      </c>
    </row>
    <row r="4" spans="1:11" ht="20" customHeight="1" thickBot="1" x14ac:dyDescent="0.4">
      <c r="A4" s="13" t="s">
        <v>11</v>
      </c>
      <c r="B4" s="13">
        <v>4.99</v>
      </c>
      <c r="C4" s="15">
        <f>B4/$K$5</f>
        <v>4.7298578199052139</v>
      </c>
      <c r="D4" s="14">
        <v>132</v>
      </c>
      <c r="E4" s="15">
        <f>C4*D4</f>
        <v>624.34123222748826</v>
      </c>
      <c r="F4" s="16">
        <v>700</v>
      </c>
      <c r="G4" s="15">
        <f>E4/$K$6</f>
        <v>511.75510838318712</v>
      </c>
      <c r="H4" s="25">
        <f>E4-F4</f>
        <v>-75.658767772511737</v>
      </c>
    </row>
    <row r="5" spans="1:11" ht="20" customHeight="1" thickBot="1" x14ac:dyDescent="0.4">
      <c r="A5" s="13" t="s">
        <v>12</v>
      </c>
      <c r="B5" s="13">
        <v>2.99</v>
      </c>
      <c r="C5" s="15">
        <f>B5/$K$5</f>
        <v>2.8341232227488153</v>
      </c>
      <c r="D5" s="14">
        <v>270</v>
      </c>
      <c r="E5" s="15">
        <f t="shared" ref="E5:E8" si="0">C5*D5</f>
        <v>765.21327014218014</v>
      </c>
      <c r="F5" s="16">
        <v>900</v>
      </c>
      <c r="G5" s="15">
        <f>E5/$K$6</f>
        <v>627.22399191981981</v>
      </c>
      <c r="H5" s="25">
        <f>E5-F5</f>
        <v>-134.78672985781986</v>
      </c>
      <c r="J5" s="1" t="s">
        <v>4</v>
      </c>
      <c r="K5" s="57">
        <v>1.0549999999999999</v>
      </c>
    </row>
    <row r="6" spans="1:11" ht="20" customHeight="1" thickBot="1" x14ac:dyDescent="0.4">
      <c r="A6" s="17" t="s">
        <v>13</v>
      </c>
      <c r="B6" s="17">
        <v>2.99</v>
      </c>
      <c r="C6" s="15">
        <f>B6/$K$5</f>
        <v>2.8341232227488153</v>
      </c>
      <c r="D6" s="18">
        <v>157</v>
      </c>
      <c r="E6" s="15">
        <f t="shared" si="0"/>
        <v>444.957345971564</v>
      </c>
      <c r="F6" s="19">
        <v>500</v>
      </c>
      <c r="G6" s="15">
        <f>E6/$K$6</f>
        <v>364.71913604226557</v>
      </c>
      <c r="H6" s="25">
        <f t="shared" ref="H6:H9" si="1">E6-F6</f>
        <v>-55.042654028436004</v>
      </c>
      <c r="J6" s="1" t="s">
        <v>7</v>
      </c>
      <c r="K6">
        <v>1.22</v>
      </c>
    </row>
    <row r="7" spans="1:11" ht="20" customHeight="1" thickBot="1" x14ac:dyDescent="0.4">
      <c r="A7" s="20" t="s">
        <v>15</v>
      </c>
      <c r="B7" s="21">
        <v>2.95</v>
      </c>
      <c r="C7" s="15">
        <f>B7/$K$5</f>
        <v>2.7962085308056874</v>
      </c>
      <c r="D7" s="22">
        <v>128</v>
      </c>
      <c r="E7" s="15">
        <f t="shared" si="0"/>
        <v>357.91469194312799</v>
      </c>
      <c r="F7" s="23">
        <v>500</v>
      </c>
      <c r="G7" s="15">
        <f>E7/$K$6</f>
        <v>293.37269831403933</v>
      </c>
      <c r="H7" s="25">
        <f t="shared" si="1"/>
        <v>-142.08530805687201</v>
      </c>
    </row>
    <row r="8" spans="1:11" ht="20" customHeight="1" thickBot="1" x14ac:dyDescent="0.4">
      <c r="A8" s="17" t="s">
        <v>14</v>
      </c>
      <c r="B8" s="17">
        <v>3.55</v>
      </c>
      <c r="C8" s="24">
        <f>B8/$K$5</f>
        <v>3.3649289099526065</v>
      </c>
      <c r="D8" s="18">
        <v>79</v>
      </c>
      <c r="E8" s="24">
        <f t="shared" si="0"/>
        <v>265.82938388625593</v>
      </c>
      <c r="F8" s="19">
        <v>300</v>
      </c>
      <c r="G8" s="15">
        <f>E8/$K$6</f>
        <v>217.8929376116852</v>
      </c>
      <c r="H8" s="25">
        <f t="shared" si="1"/>
        <v>-34.170616113744074</v>
      </c>
    </row>
    <row r="9" spans="1:11" s="4" customFormat="1" ht="20" customHeight="1" thickBot="1" x14ac:dyDescent="0.4">
      <c r="A9" s="54" t="s">
        <v>6</v>
      </c>
      <c r="B9" s="55"/>
      <c r="C9" s="56"/>
      <c r="D9" s="26">
        <f>SUM(D4:D8)</f>
        <v>766</v>
      </c>
      <c r="E9" s="26">
        <f>SUM(E4:E8)</f>
        <v>2458.2559241706163</v>
      </c>
      <c r="F9" s="27">
        <f>SUM(F4:F8)</f>
        <v>2900</v>
      </c>
      <c r="G9" s="26">
        <f>SUM(G4:G8)</f>
        <v>2014.9638722709969</v>
      </c>
      <c r="H9" s="28">
        <f t="shared" si="1"/>
        <v>-441.74407582938375</v>
      </c>
    </row>
    <row r="10" spans="1:11" x14ac:dyDescent="0.35">
      <c r="A10" s="2"/>
      <c r="B10" s="2"/>
      <c r="C10" s="3"/>
      <c r="D10" s="2"/>
      <c r="E10" s="3"/>
      <c r="F10" s="2"/>
      <c r="G10" s="2"/>
      <c r="H10" s="2"/>
    </row>
    <row r="11" spans="1:11" ht="16" thickBot="1" x14ac:dyDescent="0.4">
      <c r="A11" s="38" t="s">
        <v>3</v>
      </c>
      <c r="B11" s="29"/>
      <c r="C11" s="29"/>
      <c r="D11" s="29"/>
      <c r="E11" s="29"/>
      <c r="F11" s="29"/>
      <c r="G11" s="29"/>
      <c r="H11" s="29"/>
    </row>
    <row r="12" spans="1:11" ht="28.5" thickBot="1" x14ac:dyDescent="0.4">
      <c r="A12" s="39"/>
      <c r="B12" s="11" t="s">
        <v>0</v>
      </c>
      <c r="C12" s="40" t="s">
        <v>5</v>
      </c>
      <c r="D12" s="12" t="s">
        <v>16</v>
      </c>
      <c r="E12" s="11" t="s">
        <v>1</v>
      </c>
      <c r="F12" s="11" t="s">
        <v>8</v>
      </c>
      <c r="G12" s="58" t="s">
        <v>2</v>
      </c>
      <c r="H12" s="29"/>
    </row>
    <row r="13" spans="1:11" ht="20" customHeight="1" thickBot="1" x14ac:dyDescent="0.4">
      <c r="A13" s="13" t="s">
        <v>11</v>
      </c>
      <c r="B13" s="41">
        <v>4.99</v>
      </c>
      <c r="C13" s="42">
        <f>B13/$K$5</f>
        <v>4.7298578199052139</v>
      </c>
      <c r="D13" s="43">
        <v>245</v>
      </c>
      <c r="E13" s="44">
        <f>C13*D13</f>
        <v>1158.8151658767774</v>
      </c>
      <c r="F13" s="43"/>
      <c r="G13" s="44">
        <f>E13/$K$6</f>
        <v>949.84849662030933</v>
      </c>
      <c r="H13" s="29"/>
      <c r="I13" s="5"/>
    </row>
    <row r="14" spans="1:11" ht="20" customHeight="1" thickBot="1" x14ac:dyDescent="0.4">
      <c r="A14" s="13" t="s">
        <v>12</v>
      </c>
      <c r="B14" s="41">
        <v>2.99</v>
      </c>
      <c r="C14" s="42">
        <f>B14/$K$5</f>
        <v>2.8341232227488153</v>
      </c>
      <c r="D14" s="43">
        <v>658</v>
      </c>
      <c r="E14" s="44">
        <f t="shared" ref="E14:E17" si="2">C14*D14</f>
        <v>1864.8530805687205</v>
      </c>
      <c r="F14" s="43">
        <v>1500</v>
      </c>
      <c r="G14" s="44">
        <f>E14/$K$6</f>
        <v>1528.5680988268202</v>
      </c>
      <c r="H14" s="29"/>
    </row>
    <row r="15" spans="1:11" ht="20" customHeight="1" thickBot="1" x14ac:dyDescent="0.4">
      <c r="A15" s="17" t="s">
        <v>13</v>
      </c>
      <c r="B15" s="45">
        <v>2.99</v>
      </c>
      <c r="C15" s="42">
        <f>B15/$K$5</f>
        <v>2.8341232227488153</v>
      </c>
      <c r="D15" s="27">
        <v>147</v>
      </c>
      <c r="E15" s="44">
        <f t="shared" si="2"/>
        <v>416.61611374407585</v>
      </c>
      <c r="F15" s="27"/>
      <c r="G15" s="44">
        <f>E15/$K$6</f>
        <v>341.48861782301299</v>
      </c>
      <c r="H15" s="29"/>
    </row>
    <row r="16" spans="1:11" ht="20" customHeight="1" thickBot="1" x14ac:dyDescent="0.4">
      <c r="A16" s="20" t="s">
        <v>15</v>
      </c>
      <c r="B16" s="46">
        <v>2.95</v>
      </c>
      <c r="C16" s="42">
        <f>B16/$K$5</f>
        <v>2.7962085308056874</v>
      </c>
      <c r="D16" s="47">
        <v>361</v>
      </c>
      <c r="E16" s="44">
        <f t="shared" si="2"/>
        <v>1009.4312796208532</v>
      </c>
      <c r="F16" s="47"/>
      <c r="G16" s="44">
        <f>E16/$K$6</f>
        <v>827.40268821381403</v>
      </c>
      <c r="H16" s="29"/>
    </row>
    <row r="17" spans="1:8" ht="20" customHeight="1" thickBot="1" x14ac:dyDescent="0.4">
      <c r="A17" s="17" t="s">
        <v>14</v>
      </c>
      <c r="B17" s="45">
        <v>3.55</v>
      </c>
      <c r="C17" s="26">
        <f>B17/$K$5</f>
        <v>3.3649289099526065</v>
      </c>
      <c r="D17" s="27">
        <v>135</v>
      </c>
      <c r="E17" s="28">
        <f t="shared" si="2"/>
        <v>454.26540284360186</v>
      </c>
      <c r="F17" s="27"/>
      <c r="G17" s="44">
        <f>E17/$K$6</f>
        <v>372.34869085541135</v>
      </c>
      <c r="H17" s="29"/>
    </row>
    <row r="18" spans="1:8" ht="20" customHeight="1" thickBot="1" x14ac:dyDescent="0.4">
      <c r="A18" s="54" t="s">
        <v>6</v>
      </c>
      <c r="B18" s="55"/>
      <c r="C18" s="56"/>
      <c r="D18" s="28">
        <f>SUM(D13:D17)</f>
        <v>1546</v>
      </c>
      <c r="E18" s="28">
        <f>SUM(E13:E17)</f>
        <v>4903.9810426540289</v>
      </c>
      <c r="F18" s="28"/>
      <c r="G18" s="28">
        <f>SUM(G13:G17)</f>
        <v>4019.6565923393682</v>
      </c>
      <c r="H18" s="29"/>
    </row>
    <row r="19" spans="1:8" ht="16" thickBot="1" x14ac:dyDescent="0.4">
      <c r="A19" s="30"/>
      <c r="B19" s="31"/>
      <c r="C19" s="32"/>
      <c r="D19" s="33"/>
      <c r="E19" s="32"/>
      <c r="F19" s="34"/>
      <c r="G19" s="32"/>
      <c r="H19" s="32"/>
    </row>
    <row r="20" spans="1:8" ht="34" customHeight="1" thickBot="1" x14ac:dyDescent="0.4">
      <c r="A20" s="53" t="s">
        <v>9</v>
      </c>
      <c r="B20" s="53"/>
      <c r="C20" s="35">
        <v>402.05</v>
      </c>
      <c r="D20" s="29"/>
      <c r="E20" s="29"/>
      <c r="F20" s="29"/>
      <c r="G20" s="29"/>
      <c r="H20" s="29"/>
    </row>
    <row r="21" spans="1:8" ht="16" thickBot="1" x14ac:dyDescent="0.4">
      <c r="A21" s="53" t="s">
        <v>10</v>
      </c>
      <c r="B21" s="53"/>
      <c r="C21" s="36">
        <f>G18-C20</f>
        <v>3617.606592339368</v>
      </c>
      <c r="D21" s="37">
        <f>((C21-G9)/G9)*100</f>
        <v>79.537044912973414</v>
      </c>
      <c r="E21" s="29"/>
      <c r="F21" s="29"/>
      <c r="G21" s="29"/>
      <c r="H21" s="29"/>
    </row>
    <row r="24" spans="1:8" ht="40" customHeight="1" x14ac:dyDescent="0.35">
      <c r="A24" s="52" t="s">
        <v>19</v>
      </c>
      <c r="B24" s="51"/>
      <c r="C24" s="51"/>
      <c r="D24" s="51"/>
      <c r="E24" s="51"/>
      <c r="F24" s="51"/>
      <c r="G24" s="51"/>
    </row>
    <row r="25" spans="1:8" ht="40" customHeight="1" x14ac:dyDescent="0.35">
      <c r="A25" s="48" t="s">
        <v>20</v>
      </c>
      <c r="B25" s="49"/>
      <c r="C25" s="49"/>
      <c r="D25" s="49"/>
      <c r="E25" s="49"/>
      <c r="F25" s="49"/>
      <c r="G25" s="49"/>
    </row>
    <row r="26" spans="1:8" ht="40" customHeight="1" x14ac:dyDescent="0.35">
      <c r="A26" s="52" t="s">
        <v>21</v>
      </c>
      <c r="B26" s="51"/>
      <c r="C26" s="51"/>
      <c r="D26" s="51"/>
      <c r="E26" s="51"/>
      <c r="F26" s="51"/>
      <c r="G26" s="51"/>
    </row>
    <row r="27" spans="1:8" ht="40" customHeight="1" x14ac:dyDescent="0.35">
      <c r="A27" s="50" t="s">
        <v>25</v>
      </c>
      <c r="B27" s="51"/>
      <c r="C27" s="51"/>
      <c r="D27" s="51"/>
      <c r="E27" s="51"/>
      <c r="F27" s="51"/>
      <c r="G27" s="51"/>
    </row>
    <row r="28" spans="1:8" ht="40" customHeight="1" x14ac:dyDescent="0.35">
      <c r="A28" s="52" t="s">
        <v>22</v>
      </c>
      <c r="B28" s="51"/>
      <c r="C28" s="51"/>
      <c r="D28" s="51"/>
      <c r="E28" s="51"/>
      <c r="F28" s="51"/>
      <c r="G28" s="51"/>
    </row>
    <row r="29" spans="1:8" ht="40" customHeight="1" x14ac:dyDescent="0.35">
      <c r="A29" s="50" t="s">
        <v>26</v>
      </c>
      <c r="B29" s="51"/>
      <c r="C29" s="51"/>
      <c r="D29" s="51"/>
      <c r="E29" s="51"/>
      <c r="F29" s="51"/>
      <c r="G29" s="51"/>
    </row>
    <row r="30" spans="1:8" ht="40" customHeight="1" x14ac:dyDescent="0.35">
      <c r="A30" s="52" t="s">
        <v>23</v>
      </c>
      <c r="B30" s="51"/>
      <c r="C30" s="51"/>
      <c r="D30" s="51"/>
      <c r="E30" s="51"/>
      <c r="F30" s="51"/>
      <c r="G30" s="51"/>
    </row>
    <row r="31" spans="1:8" ht="40" customHeight="1" x14ac:dyDescent="0.35">
      <c r="A31" s="50" t="s">
        <v>24</v>
      </c>
      <c r="B31" s="51"/>
      <c r="C31" s="51"/>
      <c r="D31" s="51"/>
      <c r="E31" s="51"/>
      <c r="F31" s="51"/>
      <c r="G31" s="51"/>
    </row>
  </sheetData>
  <mergeCells count="12">
    <mergeCell ref="A9:C9"/>
    <mergeCell ref="A24:G24"/>
    <mergeCell ref="A30:G30"/>
    <mergeCell ref="A31:G31"/>
    <mergeCell ref="A20:B20"/>
    <mergeCell ref="A21:B21"/>
    <mergeCell ref="A18:C18"/>
    <mergeCell ref="A25:G25"/>
    <mergeCell ref="A27:G27"/>
    <mergeCell ref="A26:G26"/>
    <mergeCell ref="A28:G28"/>
    <mergeCell ref="A29:G29"/>
  </mergeCells>
  <phoneticPr fontId="5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Correction Appli Cancoillotte</vt:lpstr>
    </vt:vector>
  </TitlesOfParts>
  <Company>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MILLER</dc:creator>
  <cp:lastModifiedBy>Besne.Julie</cp:lastModifiedBy>
  <cp:lastPrinted>2018-04-26T17:22:31Z</cp:lastPrinted>
  <dcterms:created xsi:type="dcterms:W3CDTF">2018-02-25T20:43:34Z</dcterms:created>
  <dcterms:modified xsi:type="dcterms:W3CDTF">2020-04-30T10:02:30Z</dcterms:modified>
</cp:coreProperties>
</file>